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<sst xmlns="http://schemas.openxmlformats.org/spreadsheetml/2006/main" count="118" uniqueCount="111">
  <si>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</si>
  <si>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</si>
  <si>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</si>
  <si>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</si>
  <si>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</si>
  <si>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</si>
  <si>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</si>
  <si>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</si>
  <si>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</si>
  <si>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</si>
  <si>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</si>
  <si>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</si>
  <si>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</si>
  <si>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</si>
  <si>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</si>
  <si>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</si>
  <si>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</si>
  <si>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</si>
  <si>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</si>
  <si>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</si>
  <si>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</si>
  <si>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</si>
  <si>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</si>
  <si>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</si>
  <si>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</si>
  <si>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</si>
  <si>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</si>
  <si>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</si>
  <si>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</si>
  <si>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</si>
  <si>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</si>
  <si>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</si>
  <si>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</si>
  <si>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</si>
  <si>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</si>
  <si>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</si>
  <si>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</si>
  <si>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</si>
  <si>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</si>
  <si>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</si>
  <si>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</si>
  <si>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</si>
  <si>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</si>
  <si>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</si>
  <si>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</si>
  <si>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</si>
  <si>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</si>
  <si>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</si>
  <si>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</si>
  <si>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</si>
  <si>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</si>
  <si>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</si>
  <si>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</si>
  <si>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</si>
  <si>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</si>
  <si>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</si>
  <si>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</si>
  <si>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</si>
  <si>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</si>
  <si>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</si>
  <si>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</si>
  <si>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</si>
  <si>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</si>
  <si>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</si>
  <si>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</si>
  <si>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</si>
  <si>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</si>
  <si>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</si>
  <si>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</si>
  <si>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</si>
  <si>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</si>
  <si>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</si>
  <si>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</si>
  <si>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</si>
  <si>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</si>
  <si>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</si>
  <si>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</si>
  <si>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</si>
  <si>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</si>
  <si>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</si>
  <si>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</si>
  <si>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</si>
  <si>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</si>
  <si>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</si>
  <si>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</si>
  <si>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</si>
  <si>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</si>
  <si>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</si>
  <si>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</si>
  <si>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</si>
  <si>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</si>
  <si>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</si>
  <si>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</si>
  <si>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</si>
  <si>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</si>
  <si>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</si>
  <si>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</si>
  <si>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</si>
  <si>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</si>
  <si>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</si>
  <si>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</si>
  <si>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</si>
  <si>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</si>
  <si>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</si>
  <si>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про надходження та використання коштів загального фонду (форма №2д, №2м)</t>
  </si>
  <si>
    <t>Керівник</t>
  </si>
  <si>
    <t>Головний бухгалтер</t>
  </si>
  <si>
    <t>ЛЮБОМИРІВСЬКА  ЗОШ</t>
  </si>
  <si>
    <t>с.Любомирівка</t>
  </si>
  <si>
    <t>за 1 квартал 2019р.</t>
  </si>
  <si>
    <t>06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</si>
</sst>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52">
    <font>
      <sz val="10"/>
      <name val="Arial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33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Border="1" applyAlignment="1">
      <alignment vertical="top" wrapText="1"/>
    </xf>
    <xf numFmtId="49" fontId="6" fillId="34" borderId="11" xfId="0" applyNumberFormat="1" applyFont="1" applyFill="1" applyBorder="1" applyAlignment="1" applyProtection="1">
      <alignment wrapText="1"/>
      <protection locked="0"/>
    </xf>
    <xf numFmtId="1" fontId="6" fillId="33" borderId="11" xfId="0" applyNumberFormat="1" applyFont="1" applyFill="1" applyBorder="1" applyAlignment="1" applyProtection="1">
      <alignment horizontal="center" wrapText="1"/>
      <protection/>
    </xf>
    <xf numFmtId="49" fontId="6" fillId="34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188" fontId="12" fillId="33" borderId="10" xfId="0" applyNumberFormat="1" applyFont="1" applyFill="1" applyBorder="1" applyAlignment="1" applyProtection="1">
      <alignment horizontal="right" vertical="center" wrapText="1"/>
      <protection/>
    </xf>
    <xf numFmtId="18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8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3" borderId="10" xfId="0" applyNumberFormat="1" applyFont="1" applyFill="1" applyBorder="1" applyAlignment="1" applyProtection="1">
      <alignment horizontal="right" vertical="center" wrapText="1"/>
      <protection/>
    </xf>
    <xf numFmtId="188" fontId="4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88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2" fillId="33" borderId="10" xfId="0" applyNumberFormat="1" applyFont="1" applyFill="1" applyBorder="1" applyAlignment="1" applyProtection="1">
      <alignment horizontal="right" vertical="center"/>
      <protection locked="0"/>
    </xf>
    <xf numFmtId="188" fontId="12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/>
    </xf>
    <xf numFmtId="188" fontId="6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 locked="0"/>
    </xf>
    <xf numFmtId="188" fontId="4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>
      <alignment vertical="center" wrapText="1"/>
    </xf>
    <xf numFmtId="188" fontId="7" fillId="33" borderId="10" xfId="0" applyNumberFormat="1" applyFont="1" applyFill="1" applyBorder="1" applyAlignment="1" applyProtection="1">
      <alignment horizontal="right" vertical="center"/>
      <protection locked="0"/>
    </xf>
    <xf numFmtId="188" fontId="7" fillId="33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Border="1" applyAlignment="1">
      <alignment vertical="center" wrapText="1"/>
    </xf>
    <xf numFmtId="188" fontId="4" fillId="0" borderId="10" xfId="0" applyNumberFormat="1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right" vertical="center" wrapText="1"/>
    </xf>
    <xf numFmtId="2" fontId="7" fillId="33" borderId="13" xfId="0" applyNumberFormat="1" applyFont="1" applyFill="1" applyBorder="1" applyAlignment="1" applyProtection="1">
      <alignment horizontal="right" vertical="center"/>
      <protection/>
    </xf>
    <xf numFmtId="2" fontId="7" fillId="33" borderId="12" xfId="0" applyNumberFormat="1" applyFont="1" applyFill="1" applyBorder="1" applyAlignment="1" applyProtection="1">
      <alignment horizontal="right" vertical="center"/>
      <protection/>
    </xf>
    <xf numFmtId="2" fontId="6" fillId="0" borderId="12" xfId="0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88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88" fontId="6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/>
    </xf>
    <xf numFmtId="188" fontId="12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188" fontId="4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 wrapText="1"/>
      <protection/>
    </xf>
    <xf numFmtId="188" fontId="7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/>
    </xf>
    <xf numFmtId="188" fontId="12" fillId="35" borderId="10" xfId="0" applyNumberFormat="1" applyFont="1" applyFill="1" applyBorder="1" applyAlignment="1" applyProtection="1">
      <alignment horizontal="right" vertical="center"/>
      <protection locked="0"/>
    </xf>
    <xf numFmtId="188" fontId="6" fillId="35" borderId="10" xfId="0" applyNumberFormat="1" applyFont="1" applyFill="1" applyBorder="1" applyAlignment="1" applyProtection="1">
      <alignment horizontal="right" vertical="center"/>
      <protection/>
    </xf>
    <xf numFmtId="188" fontId="6" fillId="35" borderId="10" xfId="0" applyNumberFormat="1" applyFont="1" applyFill="1" applyBorder="1" applyAlignment="1" applyProtection="1">
      <alignment horizontal="right" vertical="center"/>
      <protection locked="0"/>
    </xf>
    <xf numFmtId="188" fontId="4" fillId="36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4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53;&#1072;&#1090;&#1072;&#1083;&#1110;%202016\&#1050;&#1042;&#1040;&#1056;&#1058;&#1040;&#1051;\&#1047;&#1042;&#1030;&#1058;&#1048;%20&#1050;&#1042;&#1040;&#1056;&#1058;&#1040;&#1051;&#1068;&#1053;&#1030;%20&#1079;&#1072;%202017%20&#1079;&#1072;&#1090;&#1074;&#1077;&#1088;&#1076;&#1078;&#1077;&#1085;&#1030;%20&#1082;&#1072;&#1079;&#1085;&#1086;&#1102;\&#1030;%20&#1082;&#1074;&#1072;&#1088;&#1090;&#1072;&#1083;%20&#1079;&#1072;&#1090;&#1074;&#1077;&#1088;&#1076;&#1078;&#1077;&#1085;&#1080;&#1081;%20&#1050;&#1086;&#1087;&#1080;&#1103;%20ZV_kv2017v1.0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</sheetNames>
    <sheetDataSet>
      <sheetData sheetId="2">
        <row r="7">
          <cell r="F7">
            <v>2</v>
          </cell>
        </row>
        <row r="14">
          <cell r="B14">
            <v>4821155100</v>
          </cell>
        </row>
        <row r="15">
          <cell r="B15">
            <v>430</v>
          </cell>
        </row>
      </sheetData>
      <sheetData sheetId="259">
        <row r="3">
          <cell r="D3" t="str">
            <v>№ 4-1м),</v>
          </cell>
        </row>
      </sheetData>
      <sheetData sheetId="28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8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94"/>
  <sheetViews>
    <sheetView tabSelected="1" zoomScalePageLayoutView="0" workbookViewId="0" topLeftCell="A9">
      <selection activeCell="G24" sqref="G24:I47"/>
    </sheetView>
  </sheetViews>
  <sheetFormatPr defaultColWidth="9.140625" defaultRowHeight="12.75"/>
  <cols>
    <col min="1" max="1" width="58.8515625" style="0" customWidth="1"/>
    <col min="2" max="10" width="12.7109375" style="0" customWidth="1"/>
    <col min="11" max="11" width="18.7109375" style="0" customWidth="1"/>
  </cols>
  <sheetData>
    <row r="2" spans="1:12" ht="15.75" customHeight="1">
      <c r="A2" s="1"/>
      <c r="B2" s="1"/>
      <c r="C2" s="1"/>
      <c r="D2" s="1"/>
      <c r="E2" s="1"/>
      <c r="F2" s="1"/>
      <c r="G2" s="82" t="s">
        <v>0</v>
      </c>
      <c r="H2" s="82"/>
      <c r="I2" s="82"/>
      <c r="J2" s="82"/>
      <c r="K2" s="2"/>
      <c r="L2" s="1"/>
    </row>
    <row r="3" spans="1:12" ht="15.75" customHeight="1">
      <c r="A3" s="1"/>
      <c r="B3" s="1"/>
      <c r="C3" s="1"/>
      <c r="D3" s="1"/>
      <c r="E3" s="1"/>
      <c r="F3" s="1"/>
      <c r="G3" s="82"/>
      <c r="H3" s="82"/>
      <c r="I3" s="82"/>
      <c r="J3" s="82"/>
      <c r="K3" s="2"/>
      <c r="L3" s="1"/>
    </row>
    <row r="4" spans="1:12" ht="21" customHeight="1">
      <c r="A4" s="1"/>
      <c r="B4" s="1"/>
      <c r="C4" s="1"/>
      <c r="D4" s="1"/>
      <c r="E4" s="1"/>
      <c r="F4" s="1"/>
      <c r="G4" s="82"/>
      <c r="H4" s="82"/>
      <c r="I4" s="82"/>
      <c r="J4" s="82"/>
      <c r="K4" s="2"/>
      <c r="L4" s="1"/>
    </row>
    <row r="5" spans="1:12" ht="15.75" customHeight="1">
      <c r="A5" s="83" t="s">
        <v>1</v>
      </c>
      <c r="B5" s="83"/>
      <c r="C5" s="83"/>
      <c r="D5" s="83"/>
      <c r="E5" s="83"/>
      <c r="F5" s="83"/>
      <c r="G5" s="83"/>
      <c r="H5" s="83"/>
      <c r="I5" s="83"/>
      <c r="J5" s="83"/>
      <c r="K5" s="3"/>
      <c r="L5" s="3"/>
    </row>
    <row r="6" spans="1:12" ht="15.75" customHeight="1">
      <c r="A6" s="84" t="s">
        <v>104</v>
      </c>
      <c r="B6" s="84"/>
      <c r="C6" s="84"/>
      <c r="D6" s="84"/>
      <c r="E6" s="84"/>
      <c r="F6" s="84"/>
      <c r="G6" s="63"/>
      <c r="H6" s="3">
        <f>IF('[1]ЗАПОЛНИТЬ'!$F$7=1,'[1]шапки'!D3,"")</f>
      </c>
      <c r="I6" s="3"/>
      <c r="J6" s="3"/>
      <c r="K6" s="3"/>
      <c r="L6" s="3"/>
    </row>
    <row r="7" spans="1:12" ht="15.75" customHeight="1">
      <c r="A7" s="83" t="s">
        <v>109</v>
      </c>
      <c r="B7" s="83"/>
      <c r="C7" s="83"/>
      <c r="D7" s="83"/>
      <c r="E7" s="83"/>
      <c r="F7" s="83"/>
      <c r="G7" s="83"/>
      <c r="H7" s="83"/>
      <c r="I7" s="83"/>
      <c r="J7" s="83"/>
      <c r="K7" s="1"/>
      <c r="L7" s="1"/>
    </row>
    <row r="8" spans="1:12" ht="15.75" customHeight="1">
      <c r="A8" s="4"/>
      <c r="B8" s="4"/>
      <c r="C8" s="4"/>
      <c r="D8" s="4"/>
      <c r="E8" s="4"/>
      <c r="F8" s="4"/>
      <c r="G8" s="4"/>
      <c r="H8" s="4"/>
      <c r="I8" s="4"/>
      <c r="J8" s="5" t="s">
        <v>2</v>
      </c>
      <c r="K8" s="4"/>
      <c r="L8" s="4"/>
    </row>
    <row r="9" spans="1:12" ht="15.75" customHeight="1">
      <c r="A9" s="4"/>
      <c r="B9" s="4"/>
      <c r="C9" s="4"/>
      <c r="D9" s="4"/>
      <c r="E9" s="4"/>
      <c r="F9" s="4"/>
      <c r="G9" s="4"/>
      <c r="H9" s="4"/>
      <c r="I9" s="4"/>
      <c r="J9" s="6"/>
      <c r="K9" s="4"/>
      <c r="L9" s="4"/>
    </row>
    <row r="10" spans="1:12" ht="15.75" customHeight="1">
      <c r="A10" s="7" t="s">
        <v>3</v>
      </c>
      <c r="B10" s="77" t="s">
        <v>107</v>
      </c>
      <c r="C10" s="77"/>
      <c r="D10" s="77"/>
      <c r="E10" s="77"/>
      <c r="F10" s="77"/>
      <c r="G10" s="77"/>
      <c r="H10" s="77"/>
      <c r="I10" s="8" t="s">
        <v>4</v>
      </c>
      <c r="J10" s="9">
        <f>'[1]ЗАПОЛНИТЬ'!B14</f>
        <v>4821155100</v>
      </c>
      <c r="K10" s="10"/>
      <c r="L10" s="11"/>
    </row>
    <row r="11" spans="1:12" ht="15.75" customHeight="1">
      <c r="A11" s="12" t="s">
        <v>5</v>
      </c>
      <c r="B11" s="78" t="s">
        <v>108</v>
      </c>
      <c r="C11" s="78"/>
      <c r="D11" s="78"/>
      <c r="E11" s="78"/>
      <c r="F11" s="78"/>
      <c r="G11" s="78"/>
      <c r="H11" s="78"/>
      <c r="I11" s="4" t="s">
        <v>6</v>
      </c>
      <c r="J11" s="13">
        <f>'[1]ЗАПОЛНИТЬ'!B15</f>
        <v>430</v>
      </c>
      <c r="K11" s="10"/>
      <c r="L11" s="12"/>
    </row>
    <row r="12" spans="1:12" ht="15.75" customHeight="1">
      <c r="A12" s="14" t="s">
        <v>7</v>
      </c>
      <c r="B12" s="79">
        <f>'[1]ЗАПОЛНИТЬ'!D16</f>
        <v>0</v>
      </c>
      <c r="C12" s="79"/>
      <c r="D12" s="79"/>
      <c r="E12" s="79"/>
      <c r="F12" s="79"/>
      <c r="G12" s="79"/>
      <c r="H12" s="79"/>
      <c r="I12" s="4" t="s">
        <v>8</v>
      </c>
      <c r="J12" s="13">
        <f>'[1]ЗАПОЛНИТЬ'!B16</f>
        <v>0</v>
      </c>
      <c r="K12" s="10"/>
      <c r="L12" s="12"/>
    </row>
    <row r="13" spans="1:12" ht="15.75" customHeight="1">
      <c r="A13" s="80" t="s">
        <v>9</v>
      </c>
      <c r="B13" s="80"/>
      <c r="C13" s="80"/>
      <c r="D13" s="15" t="s">
        <v>110</v>
      </c>
      <c r="E13" s="81" t="e">
        <f>IF(D13&gt;0,VLOOKUP(D13,'[1]ДовидникКВК(ГОС)'!A:B,2,FALSE),"")</f>
        <v>#N/A</v>
      </c>
      <c r="F13" s="81"/>
      <c r="G13" s="81"/>
      <c r="H13" s="81"/>
      <c r="I13" s="4"/>
      <c r="J13" s="4"/>
      <c r="K13" s="16"/>
      <c r="L13" s="11"/>
    </row>
    <row r="14" spans="1:12" ht="15.75" customHeight="1">
      <c r="A14" s="80" t="s">
        <v>10</v>
      </c>
      <c r="B14" s="80"/>
      <c r="C14" s="80"/>
      <c r="D14" s="17"/>
      <c r="E14" s="87">
        <f>IF(D14&gt;0,VLOOKUP(D14,'[1]ДовидникКПК'!B:C,2,FALSE),"")</f>
      </c>
      <c r="F14" s="87"/>
      <c r="G14" s="87"/>
      <c r="H14" s="87"/>
      <c r="I14" s="87"/>
      <c r="J14" s="87"/>
      <c r="K14" s="10"/>
      <c r="L14" s="11"/>
    </row>
    <row r="15" spans="1:12" ht="15.75" customHeight="1">
      <c r="A15" s="80" t="s">
        <v>11</v>
      </c>
      <c r="B15" s="80"/>
      <c r="C15" s="80"/>
      <c r="D15" s="18">
        <f>'[1]ЗАПОЛНИТЬ'!H11</f>
        <v>0</v>
      </c>
      <c r="E15" s="81">
        <f>'[1]ЗАПОЛНИТЬ'!I11</f>
        <v>0</v>
      </c>
      <c r="F15" s="81"/>
      <c r="G15" s="81"/>
      <c r="H15" s="81"/>
      <c r="I15" s="81"/>
      <c r="J15" s="81"/>
      <c r="K15" s="10"/>
      <c r="L15" s="11"/>
    </row>
    <row r="16" spans="1:12" ht="34.5" customHeight="1">
      <c r="A16" s="80" t="s">
        <v>12</v>
      </c>
      <c r="B16" s="80"/>
      <c r="C16" s="80"/>
      <c r="D16" s="19"/>
      <c r="E16" s="90"/>
      <c r="F16" s="90"/>
      <c r="G16" s="90"/>
      <c r="H16" s="90"/>
      <c r="I16" s="90"/>
      <c r="J16" s="90"/>
      <c r="K16" s="10"/>
      <c r="L16" s="11"/>
    </row>
    <row r="17" spans="1:12" ht="15.75" customHeight="1">
      <c r="A17" s="20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5.75" customHeight="1">
      <c r="A18" s="20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5.7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5.75" customHeight="1">
      <c r="A20" s="92" t="s">
        <v>15</v>
      </c>
      <c r="B20" s="85" t="s">
        <v>16</v>
      </c>
      <c r="C20" s="92" t="s">
        <v>17</v>
      </c>
      <c r="D20" s="85" t="s">
        <v>18</v>
      </c>
      <c r="E20" s="85" t="s">
        <v>19</v>
      </c>
      <c r="F20" s="86" t="s">
        <v>20</v>
      </c>
      <c r="G20" s="86" t="s">
        <v>21</v>
      </c>
      <c r="H20" s="86" t="s">
        <v>22</v>
      </c>
      <c r="I20" s="86" t="s">
        <v>23</v>
      </c>
      <c r="J20" s="85" t="s">
        <v>24</v>
      </c>
      <c r="K20" s="4"/>
      <c r="L20" s="4"/>
    </row>
    <row r="21" spans="1:12" ht="15.75" customHeight="1">
      <c r="A21" s="92"/>
      <c r="B21" s="85"/>
      <c r="C21" s="92"/>
      <c r="D21" s="85"/>
      <c r="E21" s="85"/>
      <c r="F21" s="86"/>
      <c r="G21" s="86"/>
      <c r="H21" s="86"/>
      <c r="I21" s="86"/>
      <c r="J21" s="85"/>
      <c r="K21" s="4"/>
      <c r="L21" s="4"/>
    </row>
    <row r="22" spans="1:12" ht="15.75" customHeight="1">
      <c r="A22" s="92"/>
      <c r="B22" s="85"/>
      <c r="C22" s="92"/>
      <c r="D22" s="85"/>
      <c r="E22" s="85"/>
      <c r="F22" s="86"/>
      <c r="G22" s="86"/>
      <c r="H22" s="86"/>
      <c r="I22" s="86"/>
      <c r="J22" s="85"/>
      <c r="K22" s="4"/>
      <c r="L22" s="4"/>
    </row>
    <row r="23" spans="1:12" ht="15.75" customHeight="1">
      <c r="A23" s="22">
        <v>1</v>
      </c>
      <c r="B23" s="22">
        <v>2</v>
      </c>
      <c r="C23" s="22">
        <v>3</v>
      </c>
      <c r="D23" s="22">
        <v>4</v>
      </c>
      <c r="E23" s="22">
        <v>5</v>
      </c>
      <c r="F23" s="22">
        <v>6</v>
      </c>
      <c r="G23" s="22">
        <v>7</v>
      </c>
      <c r="H23" s="22">
        <v>8</v>
      </c>
      <c r="I23" s="22">
        <v>9</v>
      </c>
      <c r="J23" s="22">
        <v>10</v>
      </c>
      <c r="K23" s="4"/>
      <c r="L23" s="4"/>
    </row>
    <row r="24" spans="1:12" ht="15.75" customHeight="1">
      <c r="A24" s="23" t="s">
        <v>25</v>
      </c>
      <c r="B24" s="23" t="s">
        <v>26</v>
      </c>
      <c r="C24" s="24" t="s">
        <v>27</v>
      </c>
      <c r="D24" s="65">
        <f>D25+D60+D80+D85+D88</f>
        <v>3616543.47</v>
      </c>
      <c r="E24" s="65">
        <f>E25+E60+E80+E85+E88</f>
        <v>839790.0700000001</v>
      </c>
      <c r="F24" s="65">
        <f>F25+F60+F80+F85+F88</f>
        <v>0</v>
      </c>
      <c r="G24" s="65">
        <f>G25+G60+G80+G85+G88</f>
        <v>839790.0700000001</v>
      </c>
      <c r="H24" s="65">
        <f>H25+H60+H80+H85+H88</f>
        <v>839790.0700000001</v>
      </c>
      <c r="I24" s="65">
        <f>I25+I60+I80+I85+I88</f>
        <v>839790.0700000001</v>
      </c>
      <c r="J24" s="65">
        <f>F24+G24-H24</f>
        <v>0</v>
      </c>
      <c r="K24" s="4"/>
      <c r="L24" s="4"/>
    </row>
    <row r="25" spans="1:12" ht="15.75" customHeight="1">
      <c r="A25" s="21" t="s">
        <v>28</v>
      </c>
      <c r="B25" s="23">
        <v>2000</v>
      </c>
      <c r="C25" s="24" t="s">
        <v>29</v>
      </c>
      <c r="D25" s="65">
        <f aca="true" t="shared" si="0" ref="D25:I25">D26+D31+D48+D51+D55+D59</f>
        <v>3616543.47</v>
      </c>
      <c r="E25" s="65">
        <f>E26+E31+E48+E51+E55+E59</f>
        <v>839790.0700000001</v>
      </c>
      <c r="F25" s="65">
        <f t="shared" si="0"/>
        <v>0</v>
      </c>
      <c r="G25" s="65">
        <f>G26+G31+G48+G51+G55+G59</f>
        <v>839790.0700000001</v>
      </c>
      <c r="H25" s="65">
        <f>H26+H31+H48+H51+H55+H59</f>
        <v>839790.0700000001</v>
      </c>
      <c r="I25" s="65">
        <f>I26+I31+I48+I51+I55+I59</f>
        <v>839790.0700000001</v>
      </c>
      <c r="J25" s="65">
        <f aca="true" t="shared" si="1" ref="J25:J88">F25+G25-H25</f>
        <v>0</v>
      </c>
      <c r="K25" s="4"/>
      <c r="L25" s="4"/>
    </row>
    <row r="26" spans="1:12" ht="15.75" customHeight="1">
      <c r="A26" s="25" t="s">
        <v>30</v>
      </c>
      <c r="B26" s="23">
        <v>2100</v>
      </c>
      <c r="C26" s="24" t="s">
        <v>31</v>
      </c>
      <c r="D26" s="65">
        <f>D27+D30</f>
        <v>3483744.6</v>
      </c>
      <c r="E26" s="65">
        <f>E27+E30</f>
        <v>798021.79</v>
      </c>
      <c r="F26" s="65">
        <f>F27+F30</f>
        <v>0</v>
      </c>
      <c r="G26" s="65">
        <f>G27+G30</f>
        <v>798021.79</v>
      </c>
      <c r="H26" s="65">
        <f>H27+H30</f>
        <v>798021.79</v>
      </c>
      <c r="I26" s="65">
        <f>I27+I30</f>
        <v>798021.79</v>
      </c>
      <c r="J26" s="65">
        <f t="shared" si="1"/>
        <v>0</v>
      </c>
      <c r="K26" s="4"/>
      <c r="L26" s="4"/>
    </row>
    <row r="27" spans="1:12" ht="15.75" customHeight="1">
      <c r="A27" s="26" t="s">
        <v>32</v>
      </c>
      <c r="B27" s="27">
        <v>2110</v>
      </c>
      <c r="C27" s="28" t="s">
        <v>33</v>
      </c>
      <c r="D27" s="66">
        <f>SUM(D28:D29)</f>
        <v>2845724</v>
      </c>
      <c r="E27" s="67">
        <f>SUM(E28:E29)</f>
        <v>653605.79</v>
      </c>
      <c r="F27" s="66">
        <f>SUM(F28:F29)</f>
        <v>0</v>
      </c>
      <c r="G27" s="66">
        <f>SUM(G28:G29)</f>
        <v>653605.79</v>
      </c>
      <c r="H27" s="66">
        <f>SUM(H28:H29)</f>
        <v>653605.79</v>
      </c>
      <c r="I27" s="66">
        <f>SUM(I28:I29)</f>
        <v>653605.79</v>
      </c>
      <c r="J27" s="66">
        <f t="shared" si="1"/>
        <v>0</v>
      </c>
      <c r="K27" s="4"/>
      <c r="L27" s="4"/>
    </row>
    <row r="28" spans="1:12" ht="15.75" customHeight="1">
      <c r="A28" s="31" t="s">
        <v>34</v>
      </c>
      <c r="B28" s="21">
        <v>2111</v>
      </c>
      <c r="C28" s="32" t="s">
        <v>35</v>
      </c>
      <c r="D28" s="33">
        <v>2845724</v>
      </c>
      <c r="E28" s="34">
        <v>653605.79</v>
      </c>
      <c r="F28" s="33"/>
      <c r="G28" s="33">
        <v>653605.79</v>
      </c>
      <c r="H28" s="30">
        <v>653605.79</v>
      </c>
      <c r="I28" s="33">
        <v>653605.79</v>
      </c>
      <c r="J28" s="69">
        <f t="shared" si="1"/>
        <v>0</v>
      </c>
      <c r="K28" s="4"/>
      <c r="L28" s="4"/>
    </row>
    <row r="29" spans="1:12" ht="15.75" customHeight="1">
      <c r="A29" s="31" t="s">
        <v>36</v>
      </c>
      <c r="B29" s="21">
        <v>2112</v>
      </c>
      <c r="C29" s="32" t="s">
        <v>37</v>
      </c>
      <c r="D29" s="64"/>
      <c r="E29" s="34"/>
      <c r="F29" s="33">
        <v>0</v>
      </c>
      <c r="G29" s="33"/>
      <c r="H29" s="33"/>
      <c r="I29" s="33"/>
      <c r="J29" s="69">
        <f t="shared" si="1"/>
        <v>0</v>
      </c>
      <c r="K29" s="4"/>
      <c r="L29" s="4"/>
    </row>
    <row r="30" spans="1:12" ht="15.75" customHeight="1">
      <c r="A30" s="36" t="s">
        <v>38</v>
      </c>
      <c r="B30" s="27">
        <v>2120</v>
      </c>
      <c r="C30" s="28" t="s">
        <v>39</v>
      </c>
      <c r="D30" s="30">
        <v>638020.6</v>
      </c>
      <c r="E30" s="30">
        <v>144416</v>
      </c>
      <c r="F30" s="30"/>
      <c r="G30" s="30">
        <v>144416</v>
      </c>
      <c r="H30" s="30">
        <v>144416</v>
      </c>
      <c r="I30" s="30">
        <v>144416</v>
      </c>
      <c r="J30" s="66">
        <f t="shared" si="1"/>
        <v>0</v>
      </c>
      <c r="K30" s="4"/>
      <c r="L30" s="4"/>
    </row>
    <row r="31" spans="1:12" ht="15.75" customHeight="1">
      <c r="A31" s="37" t="s">
        <v>40</v>
      </c>
      <c r="B31" s="23">
        <v>2200</v>
      </c>
      <c r="C31" s="24" t="s">
        <v>41</v>
      </c>
      <c r="D31" s="65">
        <f>SUM(D32:D38)+D45</f>
        <v>132798.87</v>
      </c>
      <c r="E31" s="38">
        <f>SUM(E32:E38)+E45</f>
        <v>41768.28</v>
      </c>
      <c r="F31" s="38">
        <f>SUM(F32:F38)+F45</f>
        <v>0</v>
      </c>
      <c r="G31" s="65">
        <f>SUM(G32:G38)+G45</f>
        <v>41768.28</v>
      </c>
      <c r="H31" s="65">
        <f>SUM(H32:H38)+H45</f>
        <v>41768.28</v>
      </c>
      <c r="I31" s="65">
        <f>SUM(I32:I38)+I45</f>
        <v>41768.28</v>
      </c>
      <c r="J31" s="65">
        <f t="shared" si="1"/>
        <v>0</v>
      </c>
      <c r="K31" s="4"/>
      <c r="L31" s="4"/>
    </row>
    <row r="32" spans="1:12" ht="15.75" customHeight="1">
      <c r="A32" s="26" t="s">
        <v>42</v>
      </c>
      <c r="B32" s="27">
        <v>2210</v>
      </c>
      <c r="C32" s="28" t="s">
        <v>43</v>
      </c>
      <c r="D32" s="30">
        <v>1000</v>
      </c>
      <c r="E32" s="29">
        <v>0</v>
      </c>
      <c r="F32" s="30">
        <v>0</v>
      </c>
      <c r="G32" s="30">
        <v>0</v>
      </c>
      <c r="H32" s="30">
        <v>0</v>
      </c>
      <c r="I32" s="30">
        <v>0</v>
      </c>
      <c r="J32" s="66">
        <f t="shared" si="1"/>
        <v>0</v>
      </c>
      <c r="K32" s="4"/>
      <c r="L32" s="4"/>
    </row>
    <row r="33" spans="1:12" ht="15.75" customHeight="1">
      <c r="A33" s="26" t="s">
        <v>44</v>
      </c>
      <c r="B33" s="27">
        <v>2220</v>
      </c>
      <c r="C33" s="27">
        <v>100</v>
      </c>
      <c r="D33" s="30">
        <v>100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66">
        <f t="shared" si="1"/>
        <v>0</v>
      </c>
      <c r="K33" s="4"/>
      <c r="L33" s="4"/>
    </row>
    <row r="34" spans="1:12" ht="15.75" customHeight="1">
      <c r="A34" s="26" t="s">
        <v>45</v>
      </c>
      <c r="B34" s="27">
        <v>2230</v>
      </c>
      <c r="C34" s="27">
        <v>110</v>
      </c>
      <c r="D34" s="30">
        <v>60574.84</v>
      </c>
      <c r="E34" s="30">
        <v>17679.98</v>
      </c>
      <c r="F34" s="30">
        <v>0</v>
      </c>
      <c r="G34" s="30">
        <v>17679.98</v>
      </c>
      <c r="H34" s="30">
        <v>17679.98</v>
      </c>
      <c r="I34" s="30">
        <v>17679.98</v>
      </c>
      <c r="J34" s="66">
        <f t="shared" si="1"/>
        <v>0</v>
      </c>
      <c r="K34" s="4"/>
      <c r="L34" s="4"/>
    </row>
    <row r="35" spans="1:12" ht="15.75" customHeight="1">
      <c r="A35" s="26" t="s">
        <v>46</v>
      </c>
      <c r="B35" s="27">
        <v>2240</v>
      </c>
      <c r="C35" s="27">
        <v>120</v>
      </c>
      <c r="D35" s="30">
        <v>470.32</v>
      </c>
      <c r="E35" s="29">
        <v>350</v>
      </c>
      <c r="F35" s="30">
        <v>0</v>
      </c>
      <c r="G35" s="30">
        <v>350</v>
      </c>
      <c r="H35" s="30">
        <v>350</v>
      </c>
      <c r="I35" s="30">
        <v>350</v>
      </c>
      <c r="J35" s="66">
        <f t="shared" si="1"/>
        <v>0</v>
      </c>
      <c r="K35" s="4"/>
      <c r="L35" s="4"/>
    </row>
    <row r="36" spans="1:12" ht="15.75" customHeight="1">
      <c r="A36" s="26" t="s">
        <v>47</v>
      </c>
      <c r="B36" s="27">
        <v>2250</v>
      </c>
      <c r="C36" s="27">
        <v>130</v>
      </c>
      <c r="D36" s="30">
        <v>0</v>
      </c>
      <c r="E36" s="29">
        <v>0</v>
      </c>
      <c r="F36" s="30">
        <v>0</v>
      </c>
      <c r="G36" s="30">
        <v>0</v>
      </c>
      <c r="H36" s="30">
        <v>0</v>
      </c>
      <c r="I36" s="30">
        <v>0</v>
      </c>
      <c r="J36" s="66">
        <f t="shared" si="1"/>
        <v>0</v>
      </c>
      <c r="K36" s="4"/>
      <c r="L36" s="4"/>
    </row>
    <row r="37" spans="1:12" ht="15.75" customHeight="1">
      <c r="A37" s="36" t="s">
        <v>48</v>
      </c>
      <c r="B37" s="27">
        <v>2260</v>
      </c>
      <c r="C37" s="27">
        <v>140</v>
      </c>
      <c r="D37" s="67">
        <v>0</v>
      </c>
      <c r="E37" s="29">
        <v>0</v>
      </c>
      <c r="F37" s="30">
        <v>0</v>
      </c>
      <c r="G37" s="67">
        <v>0</v>
      </c>
      <c r="H37" s="67">
        <v>0</v>
      </c>
      <c r="I37" s="67">
        <v>0</v>
      </c>
      <c r="J37" s="66">
        <f t="shared" si="1"/>
        <v>0</v>
      </c>
      <c r="K37" s="4"/>
      <c r="L37" s="4"/>
    </row>
    <row r="38" spans="1:12" ht="15.75" customHeight="1">
      <c r="A38" s="36" t="s">
        <v>49</v>
      </c>
      <c r="B38" s="27">
        <v>2270</v>
      </c>
      <c r="C38" s="27">
        <v>150</v>
      </c>
      <c r="D38" s="66">
        <f>SUM(D39:D44)</f>
        <v>70174.70999999999</v>
      </c>
      <c r="E38" s="30">
        <f>SUM(E39:E44)</f>
        <v>23438.3</v>
      </c>
      <c r="F38" s="29">
        <f>SUM(F39:F44)</f>
        <v>0</v>
      </c>
      <c r="G38" s="66">
        <f>SUM(G39:G44)</f>
        <v>23438.3</v>
      </c>
      <c r="H38" s="66">
        <f>SUM(H39:H44)</f>
        <v>23438.3</v>
      </c>
      <c r="I38" s="29">
        <f>SUM(I39:I44)</f>
        <v>23438.3</v>
      </c>
      <c r="J38" s="66">
        <f>F38+G38-H38</f>
        <v>0</v>
      </c>
      <c r="K38" s="4"/>
      <c r="L38" s="4"/>
    </row>
    <row r="39" spans="1:12" ht="15.75" customHeight="1">
      <c r="A39" s="31" t="s">
        <v>50</v>
      </c>
      <c r="B39" s="21">
        <v>2271</v>
      </c>
      <c r="C39" s="21">
        <v>160</v>
      </c>
      <c r="D39" s="68">
        <v>0</v>
      </c>
      <c r="E39" s="34">
        <v>0</v>
      </c>
      <c r="F39" s="33">
        <v>0</v>
      </c>
      <c r="G39" s="68">
        <v>0</v>
      </c>
      <c r="H39" s="68">
        <v>0</v>
      </c>
      <c r="I39" s="33">
        <v>0</v>
      </c>
      <c r="J39" s="69">
        <f t="shared" si="1"/>
        <v>0</v>
      </c>
      <c r="K39" s="4"/>
      <c r="L39" s="4"/>
    </row>
    <row r="40" spans="1:12" ht="15.75" customHeight="1">
      <c r="A40" s="31" t="s">
        <v>51</v>
      </c>
      <c r="B40" s="21">
        <v>2272</v>
      </c>
      <c r="C40" s="21">
        <v>170</v>
      </c>
      <c r="D40" s="33">
        <v>6624</v>
      </c>
      <c r="E40" s="34">
        <v>1200</v>
      </c>
      <c r="F40" s="33">
        <v>0</v>
      </c>
      <c r="G40" s="33">
        <v>1200</v>
      </c>
      <c r="H40" s="33">
        <v>1200</v>
      </c>
      <c r="I40" s="33">
        <v>1200</v>
      </c>
      <c r="J40" s="69">
        <f t="shared" si="1"/>
        <v>0</v>
      </c>
      <c r="K40" s="4"/>
      <c r="L40" s="4"/>
    </row>
    <row r="41" spans="1:12" ht="15.75" customHeight="1">
      <c r="A41" s="31" t="s">
        <v>52</v>
      </c>
      <c r="B41" s="21">
        <v>2273</v>
      </c>
      <c r="C41" s="21">
        <v>180</v>
      </c>
      <c r="D41" s="33">
        <v>63550.71</v>
      </c>
      <c r="E41" s="34">
        <v>22238.3</v>
      </c>
      <c r="F41" s="33"/>
      <c r="G41" s="33">
        <v>22238.3</v>
      </c>
      <c r="H41" s="33">
        <v>22238.3</v>
      </c>
      <c r="I41" s="33">
        <v>22238.3</v>
      </c>
      <c r="J41" s="69">
        <f t="shared" si="1"/>
        <v>0</v>
      </c>
      <c r="K41" s="4"/>
      <c r="L41" s="4"/>
    </row>
    <row r="42" spans="1:12" ht="15.75" customHeight="1">
      <c r="A42" s="31" t="s">
        <v>53</v>
      </c>
      <c r="B42" s="21">
        <v>2274</v>
      </c>
      <c r="C42" s="21">
        <v>190</v>
      </c>
      <c r="D42" s="33"/>
      <c r="E42" s="34"/>
      <c r="F42" s="33">
        <v>0</v>
      </c>
      <c r="G42" s="33"/>
      <c r="H42" s="33"/>
      <c r="I42" s="33"/>
      <c r="J42" s="69">
        <f t="shared" si="1"/>
        <v>0</v>
      </c>
      <c r="K42" s="4"/>
      <c r="L42" s="4"/>
    </row>
    <row r="43" spans="1:12" ht="15.75" customHeight="1">
      <c r="A43" s="31" t="s">
        <v>54</v>
      </c>
      <c r="B43" s="21">
        <v>2275</v>
      </c>
      <c r="C43" s="21">
        <v>200</v>
      </c>
      <c r="D43" s="33">
        <v>0</v>
      </c>
      <c r="E43" s="34">
        <v>0</v>
      </c>
      <c r="F43" s="33">
        <v>0</v>
      </c>
      <c r="G43" s="33">
        <v>0</v>
      </c>
      <c r="H43" s="33">
        <v>0</v>
      </c>
      <c r="I43" s="33">
        <v>0</v>
      </c>
      <c r="J43" s="69">
        <f t="shared" si="1"/>
        <v>0</v>
      </c>
      <c r="K43" s="4"/>
      <c r="L43" s="4"/>
    </row>
    <row r="44" spans="1:12" ht="15.75" customHeight="1">
      <c r="A44" s="31" t="s">
        <v>55</v>
      </c>
      <c r="B44" s="21">
        <v>2276</v>
      </c>
      <c r="C44" s="21">
        <v>210</v>
      </c>
      <c r="D44" s="33">
        <v>0</v>
      </c>
      <c r="E44" s="34">
        <v>0</v>
      </c>
      <c r="F44" s="33">
        <v>0</v>
      </c>
      <c r="G44" s="33">
        <v>0</v>
      </c>
      <c r="H44" s="33">
        <v>0</v>
      </c>
      <c r="I44" s="33">
        <v>0</v>
      </c>
      <c r="J44" s="69">
        <f>F44+G44-H44</f>
        <v>0</v>
      </c>
      <c r="K44" s="4"/>
      <c r="L44" s="4"/>
    </row>
    <row r="45" spans="1:12" ht="15.75" customHeight="1">
      <c r="A45" s="36" t="s">
        <v>56</v>
      </c>
      <c r="B45" s="27">
        <v>2280</v>
      </c>
      <c r="C45" s="27">
        <v>220</v>
      </c>
      <c r="D45" s="66">
        <f>SUM(D46:D47)</f>
        <v>479</v>
      </c>
      <c r="E45" s="66">
        <f>SUM(E46:E47)</f>
        <v>300</v>
      </c>
      <c r="F45" s="66">
        <f>SUM(F46:F47)</f>
        <v>0</v>
      </c>
      <c r="G45" s="66">
        <f>SUM(G46:G47)</f>
        <v>300</v>
      </c>
      <c r="H45" s="66">
        <f>SUM(H46:H47)</f>
        <v>300</v>
      </c>
      <c r="I45" s="66">
        <f>SUM(I46:I47)</f>
        <v>300</v>
      </c>
      <c r="J45" s="66">
        <f t="shared" si="1"/>
        <v>0</v>
      </c>
      <c r="K45" s="4"/>
      <c r="L45" s="4"/>
    </row>
    <row r="46" spans="1:12" ht="15.75" customHeight="1">
      <c r="A46" s="39" t="s">
        <v>57</v>
      </c>
      <c r="B46" s="21">
        <v>2281</v>
      </c>
      <c r="C46" s="21">
        <v>230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69">
        <f t="shared" si="1"/>
        <v>0</v>
      </c>
      <c r="K46" s="4"/>
      <c r="L46" s="4"/>
    </row>
    <row r="47" spans="1:12" ht="15.75" customHeight="1">
      <c r="A47" s="40" t="s">
        <v>58</v>
      </c>
      <c r="B47" s="21">
        <v>2282</v>
      </c>
      <c r="C47" s="21">
        <v>240</v>
      </c>
      <c r="D47" s="33">
        <v>479</v>
      </c>
      <c r="E47" s="33">
        <v>300</v>
      </c>
      <c r="F47" s="33">
        <v>0</v>
      </c>
      <c r="G47" s="33">
        <v>300</v>
      </c>
      <c r="H47" s="33">
        <v>300</v>
      </c>
      <c r="I47" s="33">
        <v>300</v>
      </c>
      <c r="J47" s="69">
        <f t="shared" si="1"/>
        <v>0</v>
      </c>
      <c r="K47" s="4"/>
      <c r="L47" s="4"/>
    </row>
    <row r="48" spans="1:12" ht="15.75" customHeight="1">
      <c r="A48" s="25" t="s">
        <v>59</v>
      </c>
      <c r="B48" s="23">
        <v>2400</v>
      </c>
      <c r="C48" s="23">
        <v>250</v>
      </c>
      <c r="D48" s="65">
        <f aca="true" t="shared" si="2" ref="D48:I48">SUM(D49:D50)</f>
        <v>0</v>
      </c>
      <c r="E48" s="65">
        <f>SUM(E49:E50)</f>
        <v>0</v>
      </c>
      <c r="F48" s="65">
        <f t="shared" si="2"/>
        <v>0</v>
      </c>
      <c r="G48" s="65">
        <f>SUM(G49:G50)</f>
        <v>0</v>
      </c>
      <c r="H48" s="65">
        <f>SUM(H49:H50)</f>
        <v>0</v>
      </c>
      <c r="I48" s="65">
        <f>SUM(I49:I50)</f>
        <v>0</v>
      </c>
      <c r="J48" s="65">
        <f t="shared" si="1"/>
        <v>0</v>
      </c>
      <c r="K48" s="4"/>
      <c r="L48" s="4"/>
    </row>
    <row r="49" spans="1:12" ht="15.75" customHeight="1">
      <c r="A49" s="41" t="s">
        <v>60</v>
      </c>
      <c r="B49" s="27">
        <v>2410</v>
      </c>
      <c r="C49" s="27">
        <v>260</v>
      </c>
      <c r="D49" s="30">
        <v>0</v>
      </c>
      <c r="E49" s="29">
        <v>0</v>
      </c>
      <c r="F49" s="30">
        <v>0</v>
      </c>
      <c r="G49" s="30">
        <v>0</v>
      </c>
      <c r="H49" s="30">
        <v>0</v>
      </c>
      <c r="I49" s="30">
        <v>0</v>
      </c>
      <c r="J49" s="66">
        <f t="shared" si="1"/>
        <v>0</v>
      </c>
      <c r="K49" s="4"/>
      <c r="L49" s="4"/>
    </row>
    <row r="50" spans="1:12" ht="15.75" customHeight="1">
      <c r="A50" s="41" t="s">
        <v>61</v>
      </c>
      <c r="B50" s="27">
        <v>2420</v>
      </c>
      <c r="C50" s="27">
        <v>270</v>
      </c>
      <c r="D50" s="30">
        <v>0</v>
      </c>
      <c r="E50" s="29">
        <v>0</v>
      </c>
      <c r="F50" s="30">
        <v>0</v>
      </c>
      <c r="G50" s="30">
        <v>0</v>
      </c>
      <c r="H50" s="30">
        <v>0</v>
      </c>
      <c r="I50" s="30">
        <v>0</v>
      </c>
      <c r="J50" s="66">
        <f t="shared" si="1"/>
        <v>0</v>
      </c>
      <c r="K50" s="4"/>
      <c r="L50" s="4"/>
    </row>
    <row r="51" spans="1:12" ht="15.75" customHeight="1">
      <c r="A51" s="42" t="s">
        <v>62</v>
      </c>
      <c r="B51" s="23">
        <v>2600</v>
      </c>
      <c r="C51" s="23">
        <v>280</v>
      </c>
      <c r="D51" s="65">
        <f aca="true" t="shared" si="3" ref="D51:I51">SUM(D52:D54)</f>
        <v>0</v>
      </c>
      <c r="E51" s="65">
        <f>SUM(E52:E54)</f>
        <v>0</v>
      </c>
      <c r="F51" s="65">
        <f t="shared" si="3"/>
        <v>0</v>
      </c>
      <c r="G51" s="65">
        <f>SUM(G52:G54)</f>
        <v>0</v>
      </c>
      <c r="H51" s="65">
        <f>SUM(H52:H54)</f>
        <v>0</v>
      </c>
      <c r="I51" s="65">
        <f>SUM(I52:I54)</f>
        <v>0</v>
      </c>
      <c r="J51" s="65">
        <f t="shared" si="1"/>
        <v>0</v>
      </c>
      <c r="K51" s="4"/>
      <c r="L51" s="4"/>
    </row>
    <row r="52" spans="1:12" ht="15.75" customHeight="1">
      <c r="A52" s="36" t="s">
        <v>63</v>
      </c>
      <c r="B52" s="27">
        <v>2610</v>
      </c>
      <c r="C52" s="27">
        <v>290</v>
      </c>
      <c r="D52" s="43">
        <v>0</v>
      </c>
      <c r="E52" s="44">
        <v>0</v>
      </c>
      <c r="F52" s="43">
        <v>0</v>
      </c>
      <c r="G52" s="43">
        <v>0</v>
      </c>
      <c r="H52" s="43">
        <v>0</v>
      </c>
      <c r="I52" s="43">
        <v>0</v>
      </c>
      <c r="J52" s="66">
        <f t="shared" si="1"/>
        <v>0</v>
      </c>
      <c r="K52" s="4"/>
      <c r="L52" s="4"/>
    </row>
    <row r="53" spans="1:12" ht="15.75" customHeight="1">
      <c r="A53" s="36" t="s">
        <v>64</v>
      </c>
      <c r="B53" s="27">
        <v>2620</v>
      </c>
      <c r="C53" s="27">
        <v>300</v>
      </c>
      <c r="D53" s="43">
        <v>0</v>
      </c>
      <c r="E53" s="44">
        <v>0</v>
      </c>
      <c r="F53" s="43">
        <v>0</v>
      </c>
      <c r="G53" s="43">
        <v>0</v>
      </c>
      <c r="H53" s="43">
        <v>0</v>
      </c>
      <c r="I53" s="43">
        <v>0</v>
      </c>
      <c r="J53" s="66">
        <f t="shared" si="1"/>
        <v>0</v>
      </c>
      <c r="K53" s="4"/>
      <c r="L53" s="4"/>
    </row>
    <row r="54" spans="1:12" ht="15.75" customHeight="1">
      <c r="A54" s="41" t="s">
        <v>65</v>
      </c>
      <c r="B54" s="27">
        <v>2630</v>
      </c>
      <c r="C54" s="27">
        <v>310</v>
      </c>
      <c r="D54" s="43">
        <v>0</v>
      </c>
      <c r="E54" s="44">
        <v>0</v>
      </c>
      <c r="F54" s="43">
        <v>0</v>
      </c>
      <c r="G54" s="43">
        <v>0</v>
      </c>
      <c r="H54" s="43">
        <v>0</v>
      </c>
      <c r="I54" s="43">
        <v>0</v>
      </c>
      <c r="J54" s="66">
        <f t="shared" si="1"/>
        <v>0</v>
      </c>
      <c r="K54" s="4"/>
      <c r="L54" s="4"/>
    </row>
    <row r="55" spans="1:12" ht="15.75" customHeight="1">
      <c r="A55" s="37" t="s">
        <v>66</v>
      </c>
      <c r="B55" s="23">
        <v>2700</v>
      </c>
      <c r="C55" s="23">
        <v>320</v>
      </c>
      <c r="D55" s="74">
        <f aca="true" t="shared" si="4" ref="D55:I55">SUM(D56:D58)</f>
        <v>0</v>
      </c>
      <c r="E55" s="75">
        <f>SUM(E56:E58)</f>
        <v>0</v>
      </c>
      <c r="F55" s="74">
        <f t="shared" si="4"/>
        <v>0</v>
      </c>
      <c r="G55" s="74">
        <f>SUM(G56:G58)</f>
        <v>0</v>
      </c>
      <c r="H55" s="74">
        <f>SUM(H56:H58)</f>
        <v>0</v>
      </c>
      <c r="I55" s="74">
        <f>SUM(I56:I58)</f>
        <v>0</v>
      </c>
      <c r="J55" s="65">
        <f t="shared" si="1"/>
        <v>0</v>
      </c>
      <c r="K55" s="4"/>
      <c r="L55" s="4"/>
    </row>
    <row r="56" spans="1:12" ht="15.75" customHeight="1">
      <c r="A56" s="36" t="s">
        <v>67</v>
      </c>
      <c r="B56" s="27">
        <v>2710</v>
      </c>
      <c r="C56" s="27">
        <v>330</v>
      </c>
      <c r="D56" s="43"/>
      <c r="E56" s="44"/>
      <c r="F56" s="43">
        <v>0</v>
      </c>
      <c r="G56" s="43"/>
      <c r="H56" s="43"/>
      <c r="I56" s="43"/>
      <c r="J56" s="66">
        <f t="shared" si="1"/>
        <v>0</v>
      </c>
      <c r="K56" s="4"/>
      <c r="L56" s="4"/>
    </row>
    <row r="57" spans="1:12" ht="15.75" customHeight="1">
      <c r="A57" s="36" t="s">
        <v>68</v>
      </c>
      <c r="B57" s="27">
        <v>2720</v>
      </c>
      <c r="C57" s="27">
        <v>340</v>
      </c>
      <c r="D57" s="43">
        <v>0</v>
      </c>
      <c r="E57" s="44">
        <v>0</v>
      </c>
      <c r="F57" s="43">
        <v>0</v>
      </c>
      <c r="G57" s="43">
        <v>0</v>
      </c>
      <c r="H57" s="43">
        <v>0</v>
      </c>
      <c r="I57" s="43">
        <v>0</v>
      </c>
      <c r="J57" s="66">
        <f t="shared" si="1"/>
        <v>0</v>
      </c>
      <c r="K57" s="4"/>
      <c r="L57" s="4"/>
    </row>
    <row r="58" spans="1:12" ht="15.75" customHeight="1">
      <c r="A58" s="36" t="s">
        <v>69</v>
      </c>
      <c r="B58" s="27">
        <v>2730</v>
      </c>
      <c r="C58" s="27">
        <v>350</v>
      </c>
      <c r="D58" s="43">
        <v>0</v>
      </c>
      <c r="E58" s="44">
        <v>0</v>
      </c>
      <c r="F58" s="43">
        <v>0</v>
      </c>
      <c r="G58" s="43">
        <v>0</v>
      </c>
      <c r="H58" s="43">
        <v>0</v>
      </c>
      <c r="I58" s="43">
        <v>0</v>
      </c>
      <c r="J58" s="66">
        <f t="shared" si="1"/>
        <v>0</v>
      </c>
      <c r="K58" s="4"/>
      <c r="L58" s="4"/>
    </row>
    <row r="59" spans="1:12" ht="15.75" customHeight="1">
      <c r="A59" s="37" t="s">
        <v>70</v>
      </c>
      <c r="B59" s="23">
        <v>2800</v>
      </c>
      <c r="C59" s="23">
        <v>360</v>
      </c>
      <c r="D59" s="46"/>
      <c r="E59" s="45"/>
      <c r="F59" s="46">
        <v>0</v>
      </c>
      <c r="G59" s="46"/>
      <c r="H59" s="46"/>
      <c r="I59" s="46"/>
      <c r="J59" s="65">
        <f t="shared" si="1"/>
        <v>0</v>
      </c>
      <c r="K59" s="4"/>
      <c r="L59" s="4"/>
    </row>
    <row r="60" spans="1:12" ht="15.75" customHeight="1">
      <c r="A60" s="23" t="s">
        <v>71</v>
      </c>
      <c r="B60" s="23">
        <v>3000</v>
      </c>
      <c r="C60" s="23">
        <v>370</v>
      </c>
      <c r="D60" s="45">
        <f aca="true" t="shared" si="5" ref="D60:I60">D61+D75</f>
        <v>0</v>
      </c>
      <c r="E60" s="45">
        <f>E61+E75</f>
        <v>0</v>
      </c>
      <c r="F60" s="45">
        <f t="shared" si="5"/>
        <v>0</v>
      </c>
      <c r="G60" s="45">
        <f>G61+G75</f>
        <v>0</v>
      </c>
      <c r="H60" s="45">
        <f>H61+H75</f>
        <v>0</v>
      </c>
      <c r="I60" s="45">
        <f>I61+I75</f>
        <v>0</v>
      </c>
      <c r="J60" s="65">
        <f t="shared" si="1"/>
        <v>0</v>
      </c>
      <c r="K60" s="4"/>
      <c r="L60" s="4"/>
    </row>
    <row r="61" spans="1:12" ht="15.75" customHeight="1">
      <c r="A61" s="25" t="s">
        <v>72</v>
      </c>
      <c r="B61" s="23">
        <v>3100</v>
      </c>
      <c r="C61" s="23">
        <v>380</v>
      </c>
      <c r="D61" s="74">
        <f aca="true" t="shared" si="6" ref="D61:I61">D62+D63+D66+D69+D73+D74</f>
        <v>0</v>
      </c>
      <c r="E61" s="74">
        <f>E62+E63+E66+E69+E73+E74</f>
        <v>0</v>
      </c>
      <c r="F61" s="74">
        <f t="shared" si="6"/>
        <v>0</v>
      </c>
      <c r="G61" s="74">
        <f>G62+G63+G66+G69+G73+G74</f>
        <v>0</v>
      </c>
      <c r="H61" s="74">
        <f>H62+H63+H66+H69+H73+H74</f>
        <v>0</v>
      </c>
      <c r="I61" s="74">
        <f>I62+I63+I66+I69+I73+I74</f>
        <v>0</v>
      </c>
      <c r="J61" s="65">
        <f t="shared" si="1"/>
        <v>0</v>
      </c>
      <c r="K61" s="4"/>
      <c r="L61" s="4"/>
    </row>
    <row r="62" spans="1:12" ht="15.75" customHeight="1">
      <c r="A62" s="36" t="s">
        <v>73</v>
      </c>
      <c r="B62" s="27">
        <v>3110</v>
      </c>
      <c r="C62" s="27">
        <v>390</v>
      </c>
      <c r="D62" s="43">
        <v>0</v>
      </c>
      <c r="E62" s="44">
        <v>0</v>
      </c>
      <c r="F62" s="43">
        <v>0</v>
      </c>
      <c r="G62" s="43">
        <v>0</v>
      </c>
      <c r="H62" s="43">
        <v>0</v>
      </c>
      <c r="I62" s="43">
        <v>0</v>
      </c>
      <c r="J62" s="66">
        <f t="shared" si="1"/>
        <v>0</v>
      </c>
      <c r="K62" s="4"/>
      <c r="L62" s="4"/>
    </row>
    <row r="63" spans="1:12" ht="15.75" customHeight="1">
      <c r="A63" s="41" t="s">
        <v>74</v>
      </c>
      <c r="B63" s="27">
        <v>3120</v>
      </c>
      <c r="C63" s="27">
        <v>400</v>
      </c>
      <c r="D63" s="72">
        <f aca="true" t="shared" si="7" ref="D63:I63">SUM(D64:D65)</f>
        <v>0</v>
      </c>
      <c r="E63" s="72">
        <f>SUM(E64:E65)</f>
        <v>0</v>
      </c>
      <c r="F63" s="72">
        <f t="shared" si="7"/>
        <v>0</v>
      </c>
      <c r="G63" s="72">
        <f>SUM(G64:G65)</f>
        <v>0</v>
      </c>
      <c r="H63" s="72">
        <f>SUM(H64:H65)</f>
        <v>0</v>
      </c>
      <c r="I63" s="72">
        <f>SUM(I64:I65)</f>
        <v>0</v>
      </c>
      <c r="J63" s="66">
        <f t="shared" si="1"/>
        <v>0</v>
      </c>
      <c r="K63" s="4"/>
      <c r="L63" s="4"/>
    </row>
    <row r="64" spans="1:12" ht="15.75" customHeight="1">
      <c r="A64" s="31" t="s">
        <v>75</v>
      </c>
      <c r="B64" s="21">
        <v>3121</v>
      </c>
      <c r="C64" s="21">
        <v>410</v>
      </c>
      <c r="D64" s="47">
        <v>0</v>
      </c>
      <c r="E64" s="48">
        <v>0</v>
      </c>
      <c r="F64" s="47">
        <v>0</v>
      </c>
      <c r="G64" s="47">
        <v>0</v>
      </c>
      <c r="H64" s="47">
        <v>0</v>
      </c>
      <c r="I64" s="47">
        <v>0</v>
      </c>
      <c r="J64" s="69">
        <f t="shared" si="1"/>
        <v>0</v>
      </c>
      <c r="K64" s="4"/>
      <c r="L64" s="4"/>
    </row>
    <row r="65" spans="1:12" ht="15.75" customHeight="1">
      <c r="A65" s="31" t="s">
        <v>76</v>
      </c>
      <c r="B65" s="21">
        <v>3122</v>
      </c>
      <c r="C65" s="21">
        <v>420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69">
        <f t="shared" si="1"/>
        <v>0</v>
      </c>
      <c r="K65" s="4"/>
      <c r="L65" s="4"/>
    </row>
    <row r="66" spans="1:12" ht="15.75" customHeight="1">
      <c r="A66" s="26" t="s">
        <v>77</v>
      </c>
      <c r="B66" s="27">
        <v>3130</v>
      </c>
      <c r="C66" s="27">
        <v>430</v>
      </c>
      <c r="D66" s="72">
        <f aca="true" t="shared" si="8" ref="D66:I66">SUM(D67:D68)</f>
        <v>0</v>
      </c>
      <c r="E66" s="72">
        <f>SUM(E67:E68)</f>
        <v>0</v>
      </c>
      <c r="F66" s="72">
        <f t="shared" si="8"/>
        <v>0</v>
      </c>
      <c r="G66" s="72">
        <f>SUM(G67:G68)</f>
        <v>0</v>
      </c>
      <c r="H66" s="72">
        <f>SUM(H67:H68)</f>
        <v>0</v>
      </c>
      <c r="I66" s="72">
        <f>SUM(I67:I68)</f>
        <v>0</v>
      </c>
      <c r="J66" s="70">
        <f t="shared" si="1"/>
        <v>0</v>
      </c>
      <c r="K66" s="4"/>
      <c r="L66" s="4"/>
    </row>
    <row r="67" spans="1:12" ht="15.75" customHeight="1">
      <c r="A67" s="31" t="s">
        <v>78</v>
      </c>
      <c r="B67" s="21">
        <v>3131</v>
      </c>
      <c r="C67" s="21">
        <v>440</v>
      </c>
      <c r="D67" s="47">
        <v>0</v>
      </c>
      <c r="E67" s="48">
        <v>0</v>
      </c>
      <c r="F67" s="47">
        <v>0</v>
      </c>
      <c r="G67" s="47">
        <v>0</v>
      </c>
      <c r="H67" s="47">
        <v>0</v>
      </c>
      <c r="I67" s="47">
        <v>0</v>
      </c>
      <c r="J67" s="69">
        <f t="shared" si="1"/>
        <v>0</v>
      </c>
      <c r="K67" s="4"/>
      <c r="L67" s="4"/>
    </row>
    <row r="68" spans="1:12" ht="15.75" customHeight="1">
      <c r="A68" s="31" t="s">
        <v>79</v>
      </c>
      <c r="B68" s="21">
        <v>3132</v>
      </c>
      <c r="C68" s="21">
        <v>450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69">
        <f t="shared" si="1"/>
        <v>0</v>
      </c>
      <c r="K68" s="4"/>
      <c r="L68" s="4"/>
    </row>
    <row r="69" spans="1:12" ht="15.75" customHeight="1">
      <c r="A69" s="26" t="s">
        <v>80</v>
      </c>
      <c r="B69" s="27">
        <v>3140</v>
      </c>
      <c r="C69" s="27">
        <v>460</v>
      </c>
      <c r="D69" s="72">
        <f aca="true" t="shared" si="9" ref="D69:I69">SUM(D70:D72)</f>
        <v>0</v>
      </c>
      <c r="E69" s="72">
        <f>SUM(E70:E72)</f>
        <v>0</v>
      </c>
      <c r="F69" s="72">
        <f t="shared" si="9"/>
        <v>0</v>
      </c>
      <c r="G69" s="72">
        <f>SUM(G70:G72)</f>
        <v>0</v>
      </c>
      <c r="H69" s="72">
        <f>SUM(H70:H72)</f>
        <v>0</v>
      </c>
      <c r="I69" s="72">
        <f>SUM(I70:I72)</f>
        <v>0</v>
      </c>
      <c r="J69" s="70">
        <f t="shared" si="1"/>
        <v>0</v>
      </c>
      <c r="K69" s="4"/>
      <c r="L69" s="4"/>
    </row>
    <row r="70" spans="1:12" ht="15.75" customHeight="1">
      <c r="A70" s="49" t="s">
        <v>81</v>
      </c>
      <c r="B70" s="21">
        <v>3141</v>
      </c>
      <c r="C70" s="21">
        <v>470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69">
        <f t="shared" si="1"/>
        <v>0</v>
      </c>
      <c r="K70" s="4"/>
      <c r="L70" s="4"/>
    </row>
    <row r="71" spans="1:12" ht="15.75" customHeight="1">
      <c r="A71" s="49" t="s">
        <v>82</v>
      </c>
      <c r="B71" s="21">
        <v>3142</v>
      </c>
      <c r="C71" s="21">
        <v>480</v>
      </c>
      <c r="D71" s="47"/>
      <c r="E71" s="48">
        <v>0</v>
      </c>
      <c r="F71" s="47">
        <v>0</v>
      </c>
      <c r="G71" s="47">
        <v>0</v>
      </c>
      <c r="H71" s="47">
        <v>0</v>
      </c>
      <c r="I71" s="47">
        <v>0</v>
      </c>
      <c r="J71" s="69">
        <f t="shared" si="1"/>
        <v>0</v>
      </c>
      <c r="K71" s="4"/>
      <c r="L71" s="4"/>
    </row>
    <row r="72" spans="1:12" ht="15.75" customHeight="1">
      <c r="A72" s="49" t="s">
        <v>83</v>
      </c>
      <c r="B72" s="21">
        <v>3143</v>
      </c>
      <c r="C72" s="21">
        <v>490</v>
      </c>
      <c r="D72" s="47">
        <v>0</v>
      </c>
      <c r="E72" s="48">
        <v>0</v>
      </c>
      <c r="F72" s="47">
        <v>0</v>
      </c>
      <c r="G72" s="47">
        <v>0</v>
      </c>
      <c r="H72" s="47">
        <v>0</v>
      </c>
      <c r="I72" s="47">
        <v>0</v>
      </c>
      <c r="J72" s="69">
        <f t="shared" si="1"/>
        <v>0</v>
      </c>
      <c r="K72" s="4"/>
      <c r="L72" s="4"/>
    </row>
    <row r="73" spans="1:12" ht="15.75" customHeight="1">
      <c r="A73" s="26" t="s">
        <v>84</v>
      </c>
      <c r="B73" s="27">
        <v>3150</v>
      </c>
      <c r="C73" s="27">
        <v>500</v>
      </c>
      <c r="D73" s="43">
        <v>0</v>
      </c>
      <c r="E73" s="44">
        <v>0</v>
      </c>
      <c r="F73" s="43">
        <v>0</v>
      </c>
      <c r="G73" s="43">
        <v>0</v>
      </c>
      <c r="H73" s="43">
        <v>0</v>
      </c>
      <c r="I73" s="43">
        <v>0</v>
      </c>
      <c r="J73" s="70">
        <f t="shared" si="1"/>
        <v>0</v>
      </c>
      <c r="K73" s="4"/>
      <c r="L73" s="4"/>
    </row>
    <row r="74" spans="1:12" ht="15.75" customHeight="1">
      <c r="A74" s="26" t="s">
        <v>85</v>
      </c>
      <c r="B74" s="27">
        <v>3160</v>
      </c>
      <c r="C74" s="27">
        <v>510</v>
      </c>
      <c r="D74" s="43">
        <v>0</v>
      </c>
      <c r="E74" s="44">
        <v>0</v>
      </c>
      <c r="F74" s="43">
        <v>0</v>
      </c>
      <c r="G74" s="43">
        <v>0</v>
      </c>
      <c r="H74" s="43">
        <v>0</v>
      </c>
      <c r="I74" s="43">
        <v>0</v>
      </c>
      <c r="J74" s="70">
        <f t="shared" si="1"/>
        <v>0</v>
      </c>
      <c r="K74" s="4"/>
      <c r="L74" s="4"/>
    </row>
    <row r="75" spans="1:12" ht="15.75" customHeight="1">
      <c r="A75" s="25" t="s">
        <v>86</v>
      </c>
      <c r="B75" s="23">
        <v>3200</v>
      </c>
      <c r="C75" s="23">
        <v>520</v>
      </c>
      <c r="D75" s="74">
        <f aca="true" t="shared" si="10" ref="D75:I75">SUM(D76:D79)</f>
        <v>0</v>
      </c>
      <c r="E75" s="74">
        <f t="shared" si="10"/>
        <v>0</v>
      </c>
      <c r="F75" s="74">
        <f t="shared" si="10"/>
        <v>0</v>
      </c>
      <c r="G75" s="74">
        <f t="shared" si="10"/>
        <v>0</v>
      </c>
      <c r="H75" s="74">
        <f t="shared" si="10"/>
        <v>0</v>
      </c>
      <c r="I75" s="74">
        <f t="shared" si="10"/>
        <v>0</v>
      </c>
      <c r="J75" s="65">
        <f t="shared" si="1"/>
        <v>0</v>
      </c>
      <c r="K75" s="4"/>
      <c r="L75" s="4"/>
    </row>
    <row r="76" spans="1:12" ht="15.75" customHeight="1">
      <c r="A76" s="36" t="s">
        <v>87</v>
      </c>
      <c r="B76" s="27">
        <v>3210</v>
      </c>
      <c r="C76" s="27">
        <v>530</v>
      </c>
      <c r="D76" s="50">
        <v>0</v>
      </c>
      <c r="E76" s="51">
        <v>0</v>
      </c>
      <c r="F76" s="50">
        <v>0</v>
      </c>
      <c r="G76" s="50">
        <v>0</v>
      </c>
      <c r="H76" s="50">
        <v>0</v>
      </c>
      <c r="I76" s="50">
        <v>0</v>
      </c>
      <c r="J76" s="70">
        <f t="shared" si="1"/>
        <v>0</v>
      </c>
      <c r="K76" s="4"/>
      <c r="L76" s="4"/>
    </row>
    <row r="77" spans="1:12" ht="15.75" customHeight="1">
      <c r="A77" s="36" t="s">
        <v>88</v>
      </c>
      <c r="B77" s="27">
        <v>3220</v>
      </c>
      <c r="C77" s="27">
        <v>540</v>
      </c>
      <c r="D77" s="50">
        <v>0</v>
      </c>
      <c r="E77" s="51">
        <v>0</v>
      </c>
      <c r="F77" s="50">
        <v>0</v>
      </c>
      <c r="G77" s="50">
        <v>0</v>
      </c>
      <c r="H77" s="50">
        <v>0</v>
      </c>
      <c r="I77" s="50">
        <v>0</v>
      </c>
      <c r="J77" s="70">
        <f t="shared" si="1"/>
        <v>0</v>
      </c>
      <c r="K77" s="4"/>
      <c r="L77" s="4"/>
    </row>
    <row r="78" spans="1:12" ht="15.75" customHeight="1">
      <c r="A78" s="26" t="s">
        <v>89</v>
      </c>
      <c r="B78" s="27">
        <v>3230</v>
      </c>
      <c r="C78" s="27">
        <v>550</v>
      </c>
      <c r="D78" s="50">
        <v>0</v>
      </c>
      <c r="E78" s="51">
        <v>0</v>
      </c>
      <c r="F78" s="50">
        <v>0</v>
      </c>
      <c r="G78" s="50">
        <v>0</v>
      </c>
      <c r="H78" s="50">
        <v>0</v>
      </c>
      <c r="I78" s="50">
        <v>0</v>
      </c>
      <c r="J78" s="70">
        <f t="shared" si="1"/>
        <v>0</v>
      </c>
      <c r="K78" s="4"/>
      <c r="L78" s="4"/>
    </row>
    <row r="79" spans="1:12" ht="15.75" customHeight="1">
      <c r="A79" s="36" t="s">
        <v>90</v>
      </c>
      <c r="B79" s="27">
        <v>3240</v>
      </c>
      <c r="C79" s="27">
        <v>560</v>
      </c>
      <c r="D79" s="43">
        <v>0</v>
      </c>
      <c r="E79" s="44">
        <v>0</v>
      </c>
      <c r="F79" s="43">
        <v>0</v>
      </c>
      <c r="G79" s="43">
        <v>0</v>
      </c>
      <c r="H79" s="43">
        <v>0</v>
      </c>
      <c r="I79" s="43">
        <v>0</v>
      </c>
      <c r="J79" s="70">
        <f t="shared" si="1"/>
        <v>0</v>
      </c>
      <c r="K79" s="4"/>
      <c r="L79" s="4"/>
    </row>
    <row r="80" spans="1:12" ht="15.75" customHeight="1">
      <c r="A80" s="23" t="s">
        <v>91</v>
      </c>
      <c r="B80" s="23">
        <v>4100</v>
      </c>
      <c r="C80" s="23">
        <v>570</v>
      </c>
      <c r="D80" s="71">
        <f aca="true" t="shared" si="11" ref="D80:I80">SUM(D81)</f>
        <v>0</v>
      </c>
      <c r="E80" s="71">
        <f t="shared" si="11"/>
        <v>0</v>
      </c>
      <c r="F80" s="71">
        <f t="shared" si="11"/>
        <v>0</v>
      </c>
      <c r="G80" s="71">
        <f t="shared" si="11"/>
        <v>0</v>
      </c>
      <c r="H80" s="71">
        <f t="shared" si="11"/>
        <v>0</v>
      </c>
      <c r="I80" s="71">
        <f t="shared" si="11"/>
        <v>0</v>
      </c>
      <c r="J80" s="65">
        <f t="shared" si="1"/>
        <v>0</v>
      </c>
      <c r="K80" s="4"/>
      <c r="L80" s="4"/>
    </row>
    <row r="81" spans="1:12" ht="15.75" customHeight="1">
      <c r="A81" s="26" t="s">
        <v>92</v>
      </c>
      <c r="B81" s="27">
        <v>4110</v>
      </c>
      <c r="C81" s="27">
        <v>580</v>
      </c>
      <c r="D81" s="72">
        <f aca="true" t="shared" si="12" ref="D81:I81">SUM(D82:D84)</f>
        <v>0</v>
      </c>
      <c r="E81" s="72">
        <f t="shared" si="12"/>
        <v>0</v>
      </c>
      <c r="F81" s="72">
        <f t="shared" si="12"/>
        <v>0</v>
      </c>
      <c r="G81" s="72">
        <f t="shared" si="12"/>
        <v>0</v>
      </c>
      <c r="H81" s="72">
        <f t="shared" si="12"/>
        <v>0</v>
      </c>
      <c r="I81" s="72">
        <f t="shared" si="12"/>
        <v>0</v>
      </c>
      <c r="J81" s="70">
        <f t="shared" si="1"/>
        <v>0</v>
      </c>
      <c r="K81" s="4"/>
      <c r="L81" s="4"/>
    </row>
    <row r="82" spans="1:12" ht="15.75" customHeight="1">
      <c r="A82" s="31" t="s">
        <v>93</v>
      </c>
      <c r="B82" s="21">
        <v>4111</v>
      </c>
      <c r="C82" s="21">
        <v>590</v>
      </c>
      <c r="D82" s="73">
        <v>0</v>
      </c>
      <c r="E82" s="72">
        <v>0</v>
      </c>
      <c r="F82" s="73">
        <v>0</v>
      </c>
      <c r="G82" s="73">
        <v>0</v>
      </c>
      <c r="H82" s="73">
        <v>0</v>
      </c>
      <c r="I82" s="73">
        <v>0</v>
      </c>
      <c r="J82" s="69">
        <f t="shared" si="1"/>
        <v>0</v>
      </c>
      <c r="K82" s="4"/>
      <c r="L82" s="4"/>
    </row>
    <row r="83" spans="1:12" ht="15.75" customHeight="1">
      <c r="A83" s="31" t="s">
        <v>94</v>
      </c>
      <c r="B83" s="21">
        <v>4112</v>
      </c>
      <c r="C83" s="21">
        <v>600</v>
      </c>
      <c r="D83" s="43">
        <v>0</v>
      </c>
      <c r="E83" s="44">
        <v>0</v>
      </c>
      <c r="F83" s="43">
        <v>0</v>
      </c>
      <c r="G83" s="43">
        <v>0</v>
      </c>
      <c r="H83" s="43">
        <v>0</v>
      </c>
      <c r="I83" s="43">
        <v>0</v>
      </c>
      <c r="J83" s="69">
        <f t="shared" si="1"/>
        <v>0</v>
      </c>
      <c r="K83" s="4"/>
      <c r="L83" s="4"/>
    </row>
    <row r="84" spans="1:12" ht="15.75" customHeight="1">
      <c r="A84" s="52" t="s">
        <v>95</v>
      </c>
      <c r="B84" s="21">
        <v>4113</v>
      </c>
      <c r="C84" s="21">
        <v>610</v>
      </c>
      <c r="D84" s="47">
        <v>0</v>
      </c>
      <c r="E84" s="48">
        <v>0</v>
      </c>
      <c r="F84" s="47">
        <v>0</v>
      </c>
      <c r="G84" s="47">
        <v>0</v>
      </c>
      <c r="H84" s="47">
        <v>0</v>
      </c>
      <c r="I84" s="47">
        <v>0</v>
      </c>
      <c r="J84" s="69">
        <f t="shared" si="1"/>
        <v>0</v>
      </c>
      <c r="K84" s="4"/>
      <c r="L84" s="4"/>
    </row>
    <row r="85" spans="1:12" ht="15.75" customHeight="1">
      <c r="A85" s="23" t="s">
        <v>96</v>
      </c>
      <c r="B85" s="23">
        <v>4200</v>
      </c>
      <c r="C85" s="23">
        <v>620</v>
      </c>
      <c r="D85" s="74">
        <f aca="true" t="shared" si="13" ref="D85:I85">D86</f>
        <v>0</v>
      </c>
      <c r="E85" s="74">
        <f t="shared" si="13"/>
        <v>0</v>
      </c>
      <c r="F85" s="74">
        <f t="shared" si="13"/>
        <v>0</v>
      </c>
      <c r="G85" s="74">
        <f t="shared" si="13"/>
        <v>0</v>
      </c>
      <c r="H85" s="74">
        <f t="shared" si="13"/>
        <v>0</v>
      </c>
      <c r="I85" s="74">
        <f t="shared" si="13"/>
        <v>0</v>
      </c>
      <c r="J85" s="65">
        <f t="shared" si="1"/>
        <v>0</v>
      </c>
      <c r="K85" s="4"/>
      <c r="L85" s="4"/>
    </row>
    <row r="86" spans="1:12" ht="15.75" customHeight="1">
      <c r="A86" s="26" t="s">
        <v>97</v>
      </c>
      <c r="B86" s="27">
        <v>4210</v>
      </c>
      <c r="C86" s="27">
        <v>630</v>
      </c>
      <c r="D86" s="43">
        <v>0</v>
      </c>
      <c r="E86" s="44">
        <v>0</v>
      </c>
      <c r="F86" s="43">
        <v>0</v>
      </c>
      <c r="G86" s="43">
        <v>0</v>
      </c>
      <c r="H86" s="43">
        <v>0</v>
      </c>
      <c r="I86" s="43">
        <v>0</v>
      </c>
      <c r="J86" s="70">
        <f t="shared" si="1"/>
        <v>0</v>
      </c>
      <c r="K86" s="4"/>
      <c r="L86" s="4"/>
    </row>
    <row r="87" spans="1:12" ht="15.75" customHeight="1">
      <c r="A87" s="31" t="s">
        <v>98</v>
      </c>
      <c r="B87" s="21">
        <v>5000</v>
      </c>
      <c r="C87" s="21">
        <v>640</v>
      </c>
      <c r="D87" s="47" t="s">
        <v>99</v>
      </c>
      <c r="E87" s="76"/>
      <c r="F87" s="53" t="s">
        <v>99</v>
      </c>
      <c r="G87" s="53" t="s">
        <v>99</v>
      </c>
      <c r="H87" s="53" t="s">
        <v>99</v>
      </c>
      <c r="I87" s="53" t="s">
        <v>99</v>
      </c>
      <c r="J87" s="35" t="s">
        <v>99</v>
      </c>
      <c r="K87" s="4"/>
      <c r="L87" s="4"/>
    </row>
    <row r="88" spans="1:12" ht="15.75" customHeight="1">
      <c r="A88" s="31" t="s">
        <v>100</v>
      </c>
      <c r="B88" s="21">
        <v>9000</v>
      </c>
      <c r="C88" s="21">
        <v>650</v>
      </c>
      <c r="D88" s="47">
        <v>0</v>
      </c>
      <c r="E88" s="48">
        <v>0</v>
      </c>
      <c r="F88" s="47">
        <v>0</v>
      </c>
      <c r="G88" s="47">
        <v>0</v>
      </c>
      <c r="H88" s="47">
        <v>0</v>
      </c>
      <c r="I88" s="47">
        <v>0</v>
      </c>
      <c r="J88" s="35">
        <f t="shared" si="1"/>
        <v>0</v>
      </c>
      <c r="K88" s="4"/>
      <c r="L88" s="4"/>
    </row>
    <row r="89" spans="1:12" ht="15.75" customHeight="1">
      <c r="A89" s="54"/>
      <c r="B89" s="55"/>
      <c r="C89" s="55"/>
      <c r="D89" s="56"/>
      <c r="E89" s="57"/>
      <c r="F89" s="56"/>
      <c r="G89" s="56"/>
      <c r="H89" s="56"/>
      <c r="I89" s="56"/>
      <c r="J89" s="58"/>
      <c r="K89" s="4"/>
      <c r="L89" s="4"/>
    </row>
    <row r="90" spans="1:5" ht="15.75" customHeight="1">
      <c r="A90" s="8" t="s">
        <v>101</v>
      </c>
      <c r="D90" s="59"/>
      <c r="E90" s="59"/>
    </row>
    <row r="91" spans="1:12" ht="15.75" customHeight="1">
      <c r="A91" s="60" t="s">
        <v>105</v>
      </c>
      <c r="B91" s="1"/>
      <c r="C91" s="60"/>
      <c r="D91" s="88"/>
      <c r="E91" s="88"/>
      <c r="F91" s="60"/>
      <c r="G91" s="89"/>
      <c r="H91" s="89"/>
      <c r="I91" s="89"/>
      <c r="J91" s="1"/>
      <c r="K91" s="1"/>
      <c r="L91" s="1"/>
    </row>
    <row r="92" spans="1:12" ht="15.75" customHeight="1">
      <c r="A92" s="1"/>
      <c r="B92" s="60"/>
      <c r="C92" s="60"/>
      <c r="D92" s="93" t="s">
        <v>102</v>
      </c>
      <c r="E92" s="93"/>
      <c r="F92" s="60"/>
      <c r="G92" s="94" t="s">
        <v>103</v>
      </c>
      <c r="H92" s="94"/>
      <c r="I92" s="1"/>
      <c r="J92" s="1"/>
      <c r="K92" s="1"/>
      <c r="L92" s="1"/>
    </row>
    <row r="93" spans="1:12" ht="15.75" customHeight="1">
      <c r="A93" s="60" t="s">
        <v>106</v>
      </c>
      <c r="B93" s="1"/>
      <c r="C93" s="60"/>
      <c r="D93" s="95"/>
      <c r="E93" s="95"/>
      <c r="F93" s="60"/>
      <c r="G93" s="89"/>
      <c r="H93" s="89"/>
      <c r="I93" s="89"/>
      <c r="J93" s="1"/>
      <c r="K93" s="1"/>
      <c r="L93" s="1"/>
    </row>
    <row r="94" spans="1:12" ht="15.75" customHeight="1">
      <c r="A94" s="61"/>
      <c r="B94" s="1"/>
      <c r="C94" s="60"/>
      <c r="D94" s="93" t="s">
        <v>102</v>
      </c>
      <c r="E94" s="93"/>
      <c r="F94" s="1"/>
      <c r="G94" s="94" t="s">
        <v>103</v>
      </c>
      <c r="H94" s="94"/>
      <c r="I94" s="62"/>
      <c r="J94" s="1"/>
      <c r="K94" s="1"/>
      <c r="L94" s="1"/>
    </row>
  </sheetData>
  <sheetProtection/>
  <mergeCells count="34">
    <mergeCell ref="D94:E94"/>
    <mergeCell ref="G94:H94"/>
    <mergeCell ref="D92:E92"/>
    <mergeCell ref="G92:H92"/>
    <mergeCell ref="D93:E93"/>
    <mergeCell ref="G93:I93"/>
    <mergeCell ref="D91:E91"/>
    <mergeCell ref="G91:I91"/>
    <mergeCell ref="A16:C16"/>
    <mergeCell ref="E16:J16"/>
    <mergeCell ref="A19:L19"/>
    <mergeCell ref="A20:A22"/>
    <mergeCell ref="B20:B22"/>
    <mergeCell ref="C20:C22"/>
    <mergeCell ref="D20:D22"/>
    <mergeCell ref="E20:E22"/>
    <mergeCell ref="F20:F22"/>
    <mergeCell ref="G20:G22"/>
    <mergeCell ref="A14:C14"/>
    <mergeCell ref="E14:J14"/>
    <mergeCell ref="A15:C15"/>
    <mergeCell ref="E15:J15"/>
    <mergeCell ref="H20:H22"/>
    <mergeCell ref="I20:I22"/>
    <mergeCell ref="J20:J22"/>
    <mergeCell ref="B10:H10"/>
    <mergeCell ref="B11:H11"/>
    <mergeCell ref="B12:H12"/>
    <mergeCell ref="A13:C13"/>
    <mergeCell ref="E13:H13"/>
    <mergeCell ref="G2:J4"/>
    <mergeCell ref="A5:J5"/>
    <mergeCell ref="A6:F6"/>
    <mergeCell ref="A7:J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Житник</cp:lastModifiedBy>
  <dcterms:created xsi:type="dcterms:W3CDTF">1996-10-08T23:32:33Z</dcterms:created>
  <dcterms:modified xsi:type="dcterms:W3CDTF">2019-04-04T10:47:57Z</dcterms:modified>
  <cp:category/>
  <cp:version/>
  <cp:contentType/>
  <cp:contentStatus/>
</cp:coreProperties>
</file>